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PAUŠALCI\"/>
    </mc:Choice>
  </mc:AlternateContent>
  <xr:revisionPtr revIDLastSave="0" documentId="8_{F5F4BB97-C130-4982-90B8-87E346816BF4}" xr6:coauthVersionLast="45" xr6:coauthVersionMax="45" xr10:uidLastSave="{00000000-0000-0000-0000-000000000000}"/>
  <bookViews>
    <workbookView xWindow="-120" yWindow="-120" windowWidth="29040" windowHeight="15840" xr2:uid="{A7DFF6AE-56C7-42A3-8B40-D5029BE6EA4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12" i="1"/>
  <c r="C13" i="1" s="1"/>
  <c r="C11" i="1"/>
  <c r="C10" i="1"/>
  <c r="D3" i="1"/>
  <c r="D5" i="1" s="1"/>
  <c r="C7" i="1"/>
  <c r="C6" i="1"/>
  <c r="C5" i="1"/>
  <c r="C4" i="1"/>
  <c r="D11" i="1" l="1"/>
  <c r="D6" i="1"/>
  <c r="E6" i="1" s="1"/>
  <c r="D10" i="1"/>
  <c r="E10" i="1" s="1"/>
  <c r="D12" i="1"/>
  <c r="E12" i="1" s="1"/>
  <c r="D4" i="1"/>
  <c r="E11" i="1" s="1"/>
  <c r="E5" i="1"/>
  <c r="E4" i="1" l="1"/>
  <c r="D13" i="1"/>
  <c r="D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Dudy</author>
  </authors>
  <commentList>
    <comment ref="E1" authorId="0" shapeId="0" xr:uid="{6B6C96BF-DE7E-4B86-B64C-52DB2DE84109}">
      <text>
        <r>
          <rPr>
            <b/>
            <sz val="9"/>
            <color indexed="81"/>
            <rFont val="Segoe UI"/>
            <family val="2"/>
            <charset val="238"/>
          </rPr>
          <t>Dudy:</t>
        </r>
        <r>
          <rPr>
            <sz val="9"/>
            <color indexed="81"/>
            <rFont val="Segoe UI"/>
            <family val="2"/>
            <charset val="238"/>
          </rPr>
          <t xml:space="preserve">
potrebno unijeti mjesečni iznos odobrene mjere
</t>
        </r>
      </text>
    </comment>
  </commentList>
</comments>
</file>

<file path=xl/sharedStrings.xml><?xml version="1.0" encoding="utf-8"?>
<sst xmlns="http://schemas.openxmlformats.org/spreadsheetml/2006/main" count="17" uniqueCount="11">
  <si>
    <t>OSNOVICA ZA OBRAČUN DOPRINOSA</t>
  </si>
  <si>
    <t>MIO I stup</t>
  </si>
  <si>
    <t>MIO II stup</t>
  </si>
  <si>
    <t>Zdravstveno osiguranje</t>
  </si>
  <si>
    <t>UKUPNO DOPRINOSI</t>
  </si>
  <si>
    <t>do 15og u mjesecu, potrebno uplatiti u državni proračun</t>
  </si>
  <si>
    <t>paušalisti</t>
  </si>
  <si>
    <t>"dohodaši"</t>
  </si>
  <si>
    <t>ODOBRENI IZNOS MJERE      (unesite iznos)</t>
  </si>
  <si>
    <t>STORNO DOPRINOSA OD STRANE PU  (paušalisti NEMAJU obvezu predaje JOPPD obrasca</t>
  </si>
  <si>
    <t xml:space="preserve">STORNO DOPRINOSA OD STRANE PU NAKON PREDAJE JOPPD OBRASCA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</si>
</sst>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2" borderId="1" xfId="0" applyNumberFormat="1" applyFill="1" applyBorder="1"/>
    <xf numFmtId="4" fontId="0" fillId="3" borderId="1" xfId="0" applyNumberFormat="1" applyFill="1" applyBorder="1"/>
    <xf numFmtId="0" fontId="0" fillId="4" borderId="0" xfId="0" applyFill="1"/>
    <xf numFmtId="0" fontId="0" fillId="4" borderId="1" xfId="0" applyFill="1" applyBorder="1"/>
    <xf numFmtId="4" fontId="0" fillId="4" borderId="1" xfId="0" applyNumberFormat="1" applyFill="1" applyBorder="1"/>
    <xf numFmtId="0" fontId="0" fillId="2" borderId="0" xfId="0" applyFill="1"/>
    <xf numFmtId="0" fontId="0" fillId="2" borderId="1" xfId="0" applyFill="1" applyBorder="1"/>
    <xf numFmtId="4" fontId="4" fillId="4" borderId="1" xfId="0" applyNumberFormat="1" applyFont="1" applyFill="1" applyBorder="1"/>
    <xf numFmtId="4" fontId="4" fillId="2" borderId="1" xfId="0" applyNumberFormat="1" applyFont="1" applyFill="1" applyBorder="1"/>
    <xf numFmtId="0" fontId="1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" fillId="4" borderId="1" xfId="0" applyFont="1" applyFill="1" applyBorder="1"/>
    <xf numFmtId="0" fontId="1" fillId="2" borderId="1" xfId="0" applyFont="1" applyFill="1" applyBorder="1"/>
    <xf numFmtId="0" fontId="0" fillId="4" borderId="2" xfId="0" applyFill="1" applyBorder="1" applyAlignment="1">
      <alignment horizontal="center" textRotation="90"/>
    </xf>
    <xf numFmtId="0" fontId="0" fillId="4" borderId="3" xfId="0" applyFill="1" applyBorder="1" applyAlignment="1">
      <alignment horizontal="center" textRotation="90"/>
    </xf>
    <xf numFmtId="0" fontId="0" fillId="4" borderId="4" xfId="0" applyFill="1" applyBorder="1" applyAlignment="1">
      <alignment horizontal="center" textRotation="90"/>
    </xf>
    <xf numFmtId="0" fontId="0" fillId="2" borderId="2" xfId="0" applyFill="1" applyBorder="1" applyAlignment="1">
      <alignment textRotation="90" wrapText="1"/>
    </xf>
    <xf numFmtId="0" fontId="0" fillId="2" borderId="3" xfId="0" applyFill="1" applyBorder="1" applyAlignment="1">
      <alignment textRotation="90" wrapText="1"/>
    </xf>
    <xf numFmtId="0" fontId="0" fillId="2" borderId="4" xfId="0" applyFill="1" applyBorder="1" applyAlignment="1">
      <alignment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B48E-F5FA-4740-93EB-CA04CC3112C1}">
  <dimension ref="A1:F13"/>
  <sheetViews>
    <sheetView tabSelected="1" workbookViewId="0">
      <selection activeCell="D25" sqref="D25"/>
    </sheetView>
  </sheetViews>
  <sheetFormatPr defaultRowHeight="15" x14ac:dyDescent="0.25"/>
  <cols>
    <col min="1" max="1" width="6.28515625" customWidth="1"/>
    <col min="2" max="2" width="33.85546875" customWidth="1"/>
    <col min="3" max="3" width="11.5703125" customWidth="1"/>
    <col min="4" max="4" width="31.5703125" customWidth="1"/>
    <col min="5" max="5" width="20" customWidth="1"/>
    <col min="6" max="6" width="11.7109375" customWidth="1"/>
  </cols>
  <sheetData>
    <row r="1" spans="1:6" ht="30" x14ac:dyDescent="0.25">
      <c r="B1" s="2"/>
      <c r="C1" s="2"/>
      <c r="D1" s="12" t="s">
        <v>8</v>
      </c>
      <c r="E1" s="4">
        <v>2000</v>
      </c>
    </row>
    <row r="2" spans="1:6" ht="34.5" x14ac:dyDescent="0.25">
      <c r="A2" s="5"/>
      <c r="B2" s="6"/>
      <c r="C2" s="6"/>
      <c r="D2" s="13" t="s">
        <v>9</v>
      </c>
      <c r="E2" s="13" t="s">
        <v>5</v>
      </c>
    </row>
    <row r="3" spans="1:6" ht="17.25" customHeight="1" x14ac:dyDescent="0.25">
      <c r="A3" s="17" t="s">
        <v>6</v>
      </c>
      <c r="B3" s="15" t="s">
        <v>0</v>
      </c>
      <c r="C3" s="7">
        <v>3496.8</v>
      </c>
      <c r="D3" s="7">
        <f>E1*1.25</f>
        <v>2500</v>
      </c>
      <c r="E3" s="7"/>
    </row>
    <row r="4" spans="1:6" x14ac:dyDescent="0.25">
      <c r="A4" s="18"/>
      <c r="B4" s="15" t="s">
        <v>1</v>
      </c>
      <c r="C4" s="7">
        <f>C3*15/100</f>
        <v>524.52</v>
      </c>
      <c r="D4" s="7">
        <f>IF((D3*15/100)-C4&gt;0,C4,D3*15/100)</f>
        <v>375</v>
      </c>
      <c r="E4" s="7">
        <f>IF(C4-D4&lt;1,C4-C4,C4-D4)</f>
        <v>149.51999999999998</v>
      </c>
    </row>
    <row r="5" spans="1:6" x14ac:dyDescent="0.25">
      <c r="A5" s="18"/>
      <c r="B5" s="15" t="s">
        <v>2</v>
      </c>
      <c r="C5" s="7">
        <f>C3*5/100</f>
        <v>174.84</v>
      </c>
      <c r="D5" s="10">
        <f>IF((D3*5/100)-C5&gt;0,C5,D3*5/100)</f>
        <v>125</v>
      </c>
      <c r="E5" s="7">
        <f t="shared" ref="E5:E6" si="0">IF(C5-D5&lt;1,C5-C5,C5-D5)</f>
        <v>49.84</v>
      </c>
    </row>
    <row r="6" spans="1:6" x14ac:dyDescent="0.25">
      <c r="A6" s="18"/>
      <c r="B6" s="15" t="s">
        <v>3</v>
      </c>
      <c r="C6" s="7">
        <f>C3*16.5/100</f>
        <v>576.97200000000009</v>
      </c>
      <c r="D6" s="7">
        <f>IF((D3*16.5/100)-C6&gt;0,C6,D3*16.5/100)</f>
        <v>412.5</v>
      </c>
      <c r="E6" s="7">
        <f t="shared" si="0"/>
        <v>164.47200000000009</v>
      </c>
    </row>
    <row r="7" spans="1:6" x14ac:dyDescent="0.25">
      <c r="A7" s="19"/>
      <c r="B7" s="15" t="s">
        <v>4</v>
      </c>
      <c r="C7" s="7">
        <f>SUM(C4:C6)</f>
        <v>1276.3320000000001</v>
      </c>
      <c r="D7" s="7">
        <f>SUM(D4:D6)</f>
        <v>912.5</v>
      </c>
      <c r="E7" s="7"/>
    </row>
    <row r="8" spans="1:6" ht="34.5" x14ac:dyDescent="0.25">
      <c r="A8" s="8"/>
      <c r="B8" s="16"/>
      <c r="C8" s="9"/>
      <c r="D8" s="14" t="s">
        <v>10</v>
      </c>
      <c r="E8" s="14" t="s">
        <v>5</v>
      </c>
    </row>
    <row r="9" spans="1:6" x14ac:dyDescent="0.25">
      <c r="A9" s="20" t="s">
        <v>7</v>
      </c>
      <c r="B9" s="16" t="s">
        <v>0</v>
      </c>
      <c r="C9" s="3">
        <v>5682.3</v>
      </c>
      <c r="D9" s="3">
        <f>E1*1.25</f>
        <v>2500</v>
      </c>
      <c r="E9" s="3"/>
      <c r="F9" s="1"/>
    </row>
    <row r="10" spans="1:6" x14ac:dyDescent="0.25">
      <c r="A10" s="21"/>
      <c r="B10" s="16" t="s">
        <v>1</v>
      </c>
      <c r="C10" s="3">
        <f>C9*15/100</f>
        <v>852.34500000000003</v>
      </c>
      <c r="D10" s="3">
        <f>IF((D3*15/100)-C10&gt;0,C10,D3*15/100)</f>
        <v>375</v>
      </c>
      <c r="E10" s="3">
        <f>IF(C10-D10&lt;1,C10-C10,C10-D10)</f>
        <v>477.34500000000003</v>
      </c>
    </row>
    <row r="11" spans="1:6" x14ac:dyDescent="0.25">
      <c r="A11" s="21"/>
      <c r="B11" s="16" t="s">
        <v>2</v>
      </c>
      <c r="C11" s="3">
        <f>C9*5/100</f>
        <v>284.11500000000001</v>
      </c>
      <c r="D11" s="11">
        <f>IF((D3*5/100)-C11&gt;0,C11,D3*5/100)</f>
        <v>125</v>
      </c>
      <c r="E11" s="3">
        <f t="shared" ref="E11:E12" si="1">IF(C11-D11&lt;1,C11-C11,C11-D11)</f>
        <v>159.11500000000001</v>
      </c>
    </row>
    <row r="12" spans="1:6" x14ac:dyDescent="0.25">
      <c r="A12" s="21"/>
      <c r="B12" s="16" t="s">
        <v>3</v>
      </c>
      <c r="C12" s="3">
        <f>C9*16.5/100</f>
        <v>937.57949999999994</v>
      </c>
      <c r="D12" s="3">
        <f>IF((D3*16.5/100)-C12&gt;0,C12,D3*16.5/100)</f>
        <v>412.5</v>
      </c>
      <c r="E12" s="3">
        <f t="shared" si="1"/>
        <v>525.07949999999994</v>
      </c>
    </row>
    <row r="13" spans="1:6" x14ac:dyDescent="0.25">
      <c r="A13" s="22"/>
      <c r="B13" s="16" t="s">
        <v>4</v>
      </c>
      <c r="C13" s="3">
        <f>SUM(C10:C12)</f>
        <v>2074.0394999999999</v>
      </c>
      <c r="D13" s="3">
        <f>SUM(D10:D12)</f>
        <v>912.5</v>
      </c>
      <c r="E13" s="3"/>
    </row>
  </sheetData>
  <mergeCells count="2">
    <mergeCell ref="A3:A7"/>
    <mergeCell ref="A9:A1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Dudy</dc:creator>
  <cp:lastModifiedBy>User</cp:lastModifiedBy>
  <dcterms:created xsi:type="dcterms:W3CDTF">2020-12-02T11:36:00Z</dcterms:created>
  <dcterms:modified xsi:type="dcterms:W3CDTF">2020-12-03T12:18:34Z</dcterms:modified>
</cp:coreProperties>
</file>